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10560" yWindow="120" windowWidth="25600" windowHeight="18380" tabRatio="500"/>
  </bookViews>
  <sheets>
    <sheet name="Sheet1" sheetId="1" r:id="rId1"/>
  </sheets>
  <calcPr calcId="140000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1" l="1"/>
  <c r="E10" i="1"/>
  <c r="E40" i="1"/>
  <c r="E42" i="1"/>
  <c r="D7" i="1"/>
  <c r="D10" i="1"/>
  <c r="D40" i="1"/>
  <c r="D42" i="1"/>
  <c r="F42" i="1"/>
  <c r="C7" i="1"/>
  <c r="C10" i="1"/>
  <c r="C40" i="1"/>
  <c r="C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<sst xmlns="http://schemas.openxmlformats.org/spreadsheetml/2006/main" count="48" uniqueCount="48">
  <si>
    <t>2014-cü ildə vergi orqanlarının saxlanması üçün dövlət büdcəsindən ayrılmış və xərclənmiş vəsait barədə</t>
  </si>
  <si>
    <t>MƏLUMAT</t>
  </si>
  <si>
    <t>manatla</t>
  </si>
  <si>
    <t>Xərc maddəsinin adı</t>
  </si>
  <si>
    <t xml:space="preserve">Kod </t>
  </si>
  <si>
    <t xml:space="preserve">Smeta üzrə təsdiq edilib </t>
  </si>
  <si>
    <t xml:space="preserve">Hesabat </t>
  </si>
  <si>
    <t xml:space="preserve">dövründə </t>
  </si>
  <si>
    <t>Xərc</t>
  </si>
  <si>
    <t xml:space="preserve">Xərc </t>
  </si>
  <si>
    <t xml:space="preserve">maliyyələşmə </t>
  </si>
  <si>
    <t>%-lə</t>
  </si>
  <si>
    <t xml:space="preserve">Ştatda olan işçilərin əmək haqqı </t>
  </si>
  <si>
    <t>Ştatdankənar  işçilərin əmək haqqı</t>
  </si>
  <si>
    <t>Əməyin ödənişi ilə  bağlı sair pul ödənişləri</t>
  </si>
  <si>
    <t>Dövlət Sosial Müdafiə Fonduna ayırmalar</t>
  </si>
  <si>
    <t>Dəftərxana və təsərrüfat xərcləri</t>
  </si>
  <si>
    <t>Mətbəə xərcləri</t>
  </si>
  <si>
    <t>İdarənin xərcləri</t>
  </si>
  <si>
    <t>Cari təmir</t>
  </si>
  <si>
    <t xml:space="preserve">Mühafizə xərcləri </t>
  </si>
  <si>
    <t xml:space="preserve">Ölkədaxili ezamiyyələr </t>
  </si>
  <si>
    <t>Xarici ezamiyyələr</t>
  </si>
  <si>
    <t>Yanacaq və sürtkü materiallarının alınması</t>
  </si>
  <si>
    <t>Digər nəqliyyat xidmətləri</t>
  </si>
  <si>
    <t xml:space="preserve">Elektrik enerjisi haqqının ödənilməsi </t>
  </si>
  <si>
    <t xml:space="preserve">Qaz haqqının ödənilməsi </t>
  </si>
  <si>
    <t xml:space="preserve">Su haqqının ödənilməsi </t>
  </si>
  <si>
    <t xml:space="preserve">İstilik enerjisi (yanacaq) haqqının ödənilməsi </t>
  </si>
  <si>
    <t>Kanalizasiya xidmətləri haqqının ödənilməsi</t>
  </si>
  <si>
    <t>Digər kommunal xidmətləri haqqının ödənilməsi</t>
  </si>
  <si>
    <t>Kommunal və kommunikasiya xidmətləri ilə bağlı digər  xərclər</t>
  </si>
  <si>
    <t xml:space="preserve">Ölkədaxili telefon danışıq haqlarının ödənilməsi </t>
  </si>
  <si>
    <t xml:space="preserve">Beynəlxalq telefon danışıqları haqlarının ödənilməsi </t>
  </si>
  <si>
    <t>Poçt xidmətlərinin ödənilməsi</t>
  </si>
  <si>
    <t>«İnternet» xidməti haqqının ödənilməsi</t>
  </si>
  <si>
    <t xml:space="preserve">Yumşaq inventar, yataq ləvazimatları və xüsusi geyimlərin alınması </t>
  </si>
  <si>
    <t>İnventarın alınması</t>
  </si>
  <si>
    <t>Avadanlığın alınması</t>
  </si>
  <si>
    <t>Digər alışlar və xidmətlər</t>
  </si>
  <si>
    <t xml:space="preserve">Digər təqaüdlər </t>
  </si>
  <si>
    <t>İş qabiliyyətini müvəqqəti itirməyə görə verilən müavinətlər</t>
  </si>
  <si>
    <t>Digər müavinət və transfertlər</t>
  </si>
  <si>
    <t>İcarə və muzdlu xidmətlər</t>
  </si>
  <si>
    <t xml:space="preserve">Sair xərclər </t>
  </si>
  <si>
    <t>Bank xərcləri</t>
  </si>
  <si>
    <t>Digər maşın və avadanlıqlar</t>
  </si>
  <si>
    <t>Xərclərin cəmi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</si>
</sst>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0" applyFont="1" applyAlignment="1">
      <alignment horizontal="right"/>
    </xf>
    <xf numFmtId="49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6" xfId="1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6" xfId="1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sqref="A1:F42"/>
    </sheetView>
  </sheetViews>
  <sheetFormatPr baseColWidth="10" defaultRowHeight="15" x14ac:dyDescent="0"/>
  <cols>
    <col min="1" max="1" width="28.83203125" customWidth="1"/>
    <col min="3" max="3" width="24.5" bestFit="1" customWidth="1"/>
    <col min="4" max="5" width="15" bestFit="1" customWidth="1"/>
    <col min="6" max="6" width="37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2" spans="1:6" ht="18">
      <c r="A2" s="1" t="s">
        <v>1</v>
      </c>
      <c r="B2" s="1"/>
      <c r="C2" s="1"/>
      <c r="D2" s="1"/>
      <c r="E2" s="1"/>
      <c r="F2" s="1"/>
    </row>
    <row r="3" spans="1:6" ht="18">
      <c r="F3" s="2" t="s">
        <v>2</v>
      </c>
    </row>
    <row r="4" spans="1:6" ht="16">
      <c r="A4" s="3" t="s">
        <v>3</v>
      </c>
      <c r="B4" s="3" t="s">
        <v>4</v>
      </c>
      <c r="C4" s="4" t="s">
        <v>5</v>
      </c>
      <c r="D4" s="5" t="s">
        <v>6</v>
      </c>
      <c r="E4" s="5"/>
      <c r="F4" s="5"/>
    </row>
    <row r="5" spans="1:6" ht="16">
      <c r="A5" s="6"/>
      <c r="B5" s="6"/>
      <c r="C5" s="7"/>
      <c r="D5" s="8" t="s">
        <v>7</v>
      </c>
      <c r="E5" s="8" t="s">
        <v>8</v>
      </c>
      <c r="F5" s="8" t="s">
        <v>9</v>
      </c>
    </row>
    <row r="6" spans="1:6" ht="16">
      <c r="A6" s="9"/>
      <c r="B6" s="10"/>
      <c r="C6" s="11"/>
      <c r="D6" s="12" t="s">
        <v>10</v>
      </c>
      <c r="E6" s="13"/>
      <c r="F6" s="13" t="s">
        <v>11</v>
      </c>
    </row>
    <row r="7" spans="1:6" ht="32">
      <c r="A7" s="14" t="s">
        <v>12</v>
      </c>
      <c r="B7" s="15">
        <v>211100</v>
      </c>
      <c r="C7" s="16">
        <f>7358136+3442553</f>
        <v>10800689</v>
      </c>
      <c r="D7" s="16">
        <f>7358136+3442553</f>
        <v>10800689</v>
      </c>
      <c r="E7" s="16">
        <f>7358002.76+3433685.3</f>
        <v>10791688.059999999</v>
      </c>
      <c r="F7" s="17">
        <f>(E7/D7)*100</f>
        <v>99.916663279537062</v>
      </c>
    </row>
    <row r="8" spans="1:6" ht="32">
      <c r="A8" s="14" t="s">
        <v>13</v>
      </c>
      <c r="B8" s="15">
        <v>211200</v>
      </c>
      <c r="C8" s="16">
        <v>200784</v>
      </c>
      <c r="D8" s="16">
        <v>200784</v>
      </c>
      <c r="E8" s="16">
        <v>200629.2</v>
      </c>
      <c r="F8" s="17">
        <f>(E8/D8)*100</f>
        <v>99.922902223284723</v>
      </c>
    </row>
    <row r="9" spans="1:6" ht="32">
      <c r="A9" s="14" t="s">
        <v>14</v>
      </c>
      <c r="B9" s="15">
        <v>211300</v>
      </c>
      <c r="C9" s="16">
        <v>1451058</v>
      </c>
      <c r="D9" s="16">
        <v>1451058</v>
      </c>
      <c r="E9" s="16">
        <v>1450891.38</v>
      </c>
      <c r="F9" s="17">
        <f>(E9/D9)*100</f>
        <v>99.98851734389666</v>
      </c>
    </row>
    <row r="10" spans="1:6" ht="32">
      <c r="A10" s="14" t="s">
        <v>15</v>
      </c>
      <c r="B10" s="15">
        <v>212100</v>
      </c>
      <c r="C10" s="16">
        <f>1982195+757362</f>
        <v>2739557</v>
      </c>
      <c r="D10" s="16">
        <f>1982195+757362</f>
        <v>2739557</v>
      </c>
      <c r="E10" s="16">
        <f>1981940.45+754171.1</f>
        <v>2736111.55</v>
      </c>
      <c r="F10" s="17">
        <f t="shared" ref="F10:F42" si="0">(E10/D10)*100</f>
        <v>99.874233315824412</v>
      </c>
    </row>
    <row r="11" spans="1:6" ht="32">
      <c r="A11" s="14" t="s">
        <v>16</v>
      </c>
      <c r="B11" s="15">
        <v>221100</v>
      </c>
      <c r="C11" s="16">
        <v>1808241</v>
      </c>
      <c r="D11" s="16">
        <v>1808241</v>
      </c>
      <c r="E11" s="16">
        <v>1807146.91</v>
      </c>
      <c r="F11" s="17">
        <f t="shared" si="0"/>
        <v>99.93949423777029</v>
      </c>
    </row>
    <row r="12" spans="1:6" ht="16">
      <c r="A12" s="14" t="s">
        <v>17</v>
      </c>
      <c r="B12" s="15">
        <v>221200</v>
      </c>
      <c r="C12" s="16">
        <v>195000</v>
      </c>
      <c r="D12" s="16">
        <v>195000</v>
      </c>
      <c r="E12" s="16">
        <v>194856.88</v>
      </c>
      <c r="F12" s="17">
        <f t="shared" si="0"/>
        <v>99.926605128205125</v>
      </c>
    </row>
    <row r="13" spans="1:6" ht="16">
      <c r="A13" s="14" t="s">
        <v>18</v>
      </c>
      <c r="B13" s="15">
        <v>221310</v>
      </c>
      <c r="C13" s="16">
        <v>5227</v>
      </c>
      <c r="D13" s="16">
        <v>5227</v>
      </c>
      <c r="E13" s="16">
        <v>4974</v>
      </c>
      <c r="F13" s="17">
        <f t="shared" si="0"/>
        <v>95.159747465085132</v>
      </c>
    </row>
    <row r="14" spans="1:6" ht="16">
      <c r="A14" s="14" t="s">
        <v>19</v>
      </c>
      <c r="B14" s="15">
        <v>221320</v>
      </c>
      <c r="C14" s="16">
        <v>60000</v>
      </c>
      <c r="D14" s="16">
        <v>60000</v>
      </c>
      <c r="E14" s="16">
        <v>59150.98</v>
      </c>
      <c r="F14" s="17">
        <f t="shared" si="0"/>
        <v>98.584966666666674</v>
      </c>
    </row>
    <row r="15" spans="1:6" ht="16">
      <c r="A15" s="14" t="s">
        <v>20</v>
      </c>
      <c r="B15" s="15">
        <v>221330</v>
      </c>
      <c r="C15" s="16">
        <v>1020523</v>
      </c>
      <c r="D15" s="16">
        <v>1020523</v>
      </c>
      <c r="E15" s="16">
        <v>1020516.08</v>
      </c>
      <c r="F15" s="17">
        <f t="shared" si="0"/>
        <v>99.99932191631153</v>
      </c>
    </row>
    <row r="16" spans="1:6" ht="16">
      <c r="A16" s="14" t="s">
        <v>21</v>
      </c>
      <c r="B16" s="15">
        <v>222100</v>
      </c>
      <c r="C16" s="16">
        <v>176723</v>
      </c>
      <c r="D16" s="16">
        <v>176723</v>
      </c>
      <c r="E16" s="16">
        <v>168090.55</v>
      </c>
      <c r="F16" s="17">
        <f t="shared" si="0"/>
        <v>95.115265132438893</v>
      </c>
    </row>
    <row r="17" spans="1:6" ht="16">
      <c r="A17" s="14" t="s">
        <v>22</v>
      </c>
      <c r="B17" s="15">
        <v>222200</v>
      </c>
      <c r="C17" s="16">
        <v>127600</v>
      </c>
      <c r="D17" s="16">
        <v>127600</v>
      </c>
      <c r="E17" s="16">
        <v>124218.21</v>
      </c>
      <c r="F17" s="17">
        <f t="shared" si="0"/>
        <v>97.349694357366772</v>
      </c>
    </row>
    <row r="18" spans="1:6" ht="32">
      <c r="A18" s="14" t="s">
        <v>23</v>
      </c>
      <c r="B18" s="15">
        <v>223100</v>
      </c>
      <c r="C18" s="16">
        <v>151103</v>
      </c>
      <c r="D18" s="16">
        <v>151103</v>
      </c>
      <c r="E18" s="16">
        <v>148877.14000000001</v>
      </c>
      <c r="F18" s="17">
        <f t="shared" si="0"/>
        <v>98.526925342316176</v>
      </c>
    </row>
    <row r="19" spans="1:6" ht="16">
      <c r="A19" s="14" t="s">
        <v>24</v>
      </c>
      <c r="B19" s="15">
        <v>223200</v>
      </c>
      <c r="C19" s="16">
        <v>47339</v>
      </c>
      <c r="D19" s="16">
        <v>47339</v>
      </c>
      <c r="E19" s="16">
        <v>44230.84</v>
      </c>
      <c r="F19" s="17">
        <f t="shared" si="0"/>
        <v>93.434250829126086</v>
      </c>
    </row>
    <row r="20" spans="1:6" ht="32">
      <c r="A20" s="14" t="s">
        <v>25</v>
      </c>
      <c r="B20" s="15">
        <v>224100</v>
      </c>
      <c r="C20" s="16">
        <v>500000</v>
      </c>
      <c r="D20" s="16">
        <v>500000</v>
      </c>
      <c r="E20" s="16">
        <v>496161.79</v>
      </c>
      <c r="F20" s="17">
        <f t="shared" si="0"/>
        <v>99.232358000000005</v>
      </c>
    </row>
    <row r="21" spans="1:6" ht="16">
      <c r="A21" s="14" t="s">
        <v>26</v>
      </c>
      <c r="B21" s="15">
        <v>224200</v>
      </c>
      <c r="C21" s="16">
        <v>51720</v>
      </c>
      <c r="D21" s="16">
        <v>51720</v>
      </c>
      <c r="E21" s="16">
        <v>44278.28</v>
      </c>
      <c r="F21" s="17">
        <f t="shared" si="0"/>
        <v>85.611523588553752</v>
      </c>
    </row>
    <row r="22" spans="1:6" ht="16">
      <c r="A22" s="14" t="s">
        <v>27</v>
      </c>
      <c r="B22" s="15">
        <v>224300</v>
      </c>
      <c r="C22" s="16">
        <v>61652</v>
      </c>
      <c r="D22" s="16">
        <v>61652</v>
      </c>
      <c r="E22" s="16">
        <v>60604.71</v>
      </c>
      <c r="F22" s="17">
        <f t="shared" si="0"/>
        <v>98.301287873872695</v>
      </c>
    </row>
    <row r="23" spans="1:6" ht="32">
      <c r="A23" s="14" t="s">
        <v>28</v>
      </c>
      <c r="B23" s="15">
        <v>224400</v>
      </c>
      <c r="C23" s="16">
        <v>25750</v>
      </c>
      <c r="D23" s="16">
        <v>25750</v>
      </c>
      <c r="E23" s="16">
        <v>24494.68</v>
      </c>
      <c r="F23" s="17">
        <f t="shared" si="0"/>
        <v>95.12497087378641</v>
      </c>
    </row>
    <row r="24" spans="1:6" ht="32">
      <c r="A24" s="14" t="s">
        <v>29</v>
      </c>
      <c r="B24" s="15">
        <v>224500</v>
      </c>
      <c r="C24" s="16">
        <v>16413</v>
      </c>
      <c r="D24" s="16">
        <v>16413</v>
      </c>
      <c r="E24" s="16">
        <v>16270.78</v>
      </c>
      <c r="F24" s="17">
        <f t="shared" si="0"/>
        <v>99.133491744349001</v>
      </c>
    </row>
    <row r="25" spans="1:6" ht="32">
      <c r="A25" s="14" t="s">
        <v>30</v>
      </c>
      <c r="B25" s="15">
        <v>224600</v>
      </c>
      <c r="C25" s="16">
        <v>238479</v>
      </c>
      <c r="D25" s="16">
        <v>238479</v>
      </c>
      <c r="E25" s="16">
        <v>238223.92</v>
      </c>
      <c r="F25" s="17">
        <f t="shared" si="0"/>
        <v>99.893038800062058</v>
      </c>
    </row>
    <row r="26" spans="1:6" ht="48">
      <c r="A26" s="14" t="s">
        <v>31</v>
      </c>
      <c r="B26" s="15">
        <v>224700</v>
      </c>
      <c r="C26" s="16">
        <v>50000</v>
      </c>
      <c r="D26" s="16">
        <v>50000</v>
      </c>
      <c r="E26" s="16">
        <v>49923.78</v>
      </c>
      <c r="F26" s="17">
        <f t="shared" si="0"/>
        <v>99.847560000000001</v>
      </c>
    </row>
    <row r="27" spans="1:6" ht="32">
      <c r="A27" s="14" t="s">
        <v>32</v>
      </c>
      <c r="B27" s="15">
        <v>224810</v>
      </c>
      <c r="C27" s="16">
        <v>1207297</v>
      </c>
      <c r="D27" s="16">
        <v>1207297</v>
      </c>
      <c r="E27" s="16">
        <v>1203767.26</v>
      </c>
      <c r="F27" s="17">
        <f t="shared" si="0"/>
        <v>99.707632835996435</v>
      </c>
    </row>
    <row r="28" spans="1:6" ht="48">
      <c r="A28" s="14" t="s">
        <v>33</v>
      </c>
      <c r="B28" s="15">
        <v>224820</v>
      </c>
      <c r="C28" s="16">
        <v>5400</v>
      </c>
      <c r="D28" s="16">
        <v>5400</v>
      </c>
      <c r="E28" s="16">
        <v>4888.6400000000003</v>
      </c>
      <c r="F28" s="17">
        <f t="shared" si="0"/>
        <v>90.530370370370377</v>
      </c>
    </row>
    <row r="29" spans="1:6" ht="32">
      <c r="A29" s="14" t="s">
        <v>34</v>
      </c>
      <c r="B29" s="15">
        <v>224910</v>
      </c>
      <c r="C29" s="16">
        <v>204036</v>
      </c>
      <c r="D29" s="16">
        <v>204036</v>
      </c>
      <c r="E29" s="16">
        <v>203550.81</v>
      </c>
      <c r="F29" s="17">
        <f t="shared" si="0"/>
        <v>99.762203728753747</v>
      </c>
    </row>
    <row r="30" spans="1:6" ht="32">
      <c r="A30" s="14" t="s">
        <v>35</v>
      </c>
      <c r="B30" s="15">
        <v>224920</v>
      </c>
      <c r="C30" s="16">
        <v>93598</v>
      </c>
      <c r="D30" s="16">
        <v>93598</v>
      </c>
      <c r="E30" s="16">
        <v>93597.6</v>
      </c>
      <c r="F30" s="17">
        <f t="shared" si="0"/>
        <v>99.999572640441031</v>
      </c>
    </row>
    <row r="31" spans="1:6" ht="48">
      <c r="A31" s="14" t="s">
        <v>36</v>
      </c>
      <c r="B31" s="15">
        <v>225200</v>
      </c>
      <c r="C31" s="16">
        <v>60396</v>
      </c>
      <c r="D31" s="16">
        <v>60396</v>
      </c>
      <c r="E31" s="16">
        <v>59976.39</v>
      </c>
      <c r="F31" s="17">
        <f t="shared" si="0"/>
        <v>99.305235446056031</v>
      </c>
    </row>
    <row r="32" spans="1:6" ht="16">
      <c r="A32" s="14" t="s">
        <v>37</v>
      </c>
      <c r="B32" s="15">
        <v>225411</v>
      </c>
      <c r="C32" s="16">
        <v>70000</v>
      </c>
      <c r="D32" s="16">
        <v>70000</v>
      </c>
      <c r="E32" s="16">
        <v>70000</v>
      </c>
      <c r="F32" s="17">
        <f t="shared" si="0"/>
        <v>100</v>
      </c>
    </row>
    <row r="33" spans="1:6" ht="16">
      <c r="A33" s="14" t="s">
        <v>38</v>
      </c>
      <c r="B33" s="15">
        <v>225412</v>
      </c>
      <c r="C33" s="16">
        <v>50000</v>
      </c>
      <c r="D33" s="16">
        <v>50000</v>
      </c>
      <c r="E33" s="16">
        <v>49914.7</v>
      </c>
      <c r="F33" s="17">
        <f t="shared" si="0"/>
        <v>99.829399999999993</v>
      </c>
    </row>
    <row r="34" spans="1:6" ht="16">
      <c r="A34" s="14" t="s">
        <v>39</v>
      </c>
      <c r="B34" s="15">
        <v>225413</v>
      </c>
      <c r="C34" s="16">
        <v>401352</v>
      </c>
      <c r="D34" s="16">
        <v>401352</v>
      </c>
      <c r="E34" s="16">
        <v>392755.29</v>
      </c>
      <c r="F34" s="17">
        <f t="shared" si="0"/>
        <v>97.858062249596358</v>
      </c>
    </row>
    <row r="35" spans="1:6" ht="16">
      <c r="A35" s="14" t="s">
        <v>40</v>
      </c>
      <c r="B35" s="15">
        <v>271150</v>
      </c>
      <c r="C35" s="16">
        <v>720</v>
      </c>
      <c r="D35" s="16">
        <v>720</v>
      </c>
      <c r="E35" s="16">
        <v>720</v>
      </c>
      <c r="F35" s="17">
        <f t="shared" si="0"/>
        <v>100</v>
      </c>
    </row>
    <row r="36" spans="1:6" ht="48">
      <c r="A36" s="14" t="s">
        <v>41</v>
      </c>
      <c r="B36" s="15">
        <v>274300</v>
      </c>
      <c r="C36" s="16">
        <v>102000</v>
      </c>
      <c r="D36" s="16">
        <v>102000</v>
      </c>
      <c r="E36" s="16">
        <v>100745.87</v>
      </c>
      <c r="F36" s="17">
        <f t="shared" si="0"/>
        <v>98.770460784313713</v>
      </c>
    </row>
    <row r="37" spans="1:6" ht="32">
      <c r="A37" s="14" t="s">
        <v>42</v>
      </c>
      <c r="B37" s="15">
        <v>274830</v>
      </c>
      <c r="C37" s="16">
        <v>8997</v>
      </c>
      <c r="D37" s="16">
        <v>8997</v>
      </c>
      <c r="E37" s="16">
        <v>8996.44</v>
      </c>
      <c r="F37" s="17">
        <f t="shared" si="0"/>
        <v>99.993775703012119</v>
      </c>
    </row>
    <row r="38" spans="1:6" ht="16">
      <c r="A38" s="14" t="s">
        <v>43</v>
      </c>
      <c r="B38" s="15">
        <v>281400</v>
      </c>
      <c r="C38" s="16">
        <v>132459</v>
      </c>
      <c r="D38" s="16">
        <v>132459</v>
      </c>
      <c r="E38" s="16">
        <v>132459</v>
      </c>
      <c r="F38" s="17">
        <f t="shared" si="0"/>
        <v>100</v>
      </c>
    </row>
    <row r="39" spans="1:6" ht="16">
      <c r="A39" s="14" t="s">
        <v>44</v>
      </c>
      <c r="B39" s="15">
        <v>282100</v>
      </c>
      <c r="C39" s="16">
        <v>55354</v>
      </c>
      <c r="D39" s="16">
        <v>55354</v>
      </c>
      <c r="E39" s="16">
        <v>54002.14</v>
      </c>
      <c r="F39" s="17">
        <f t="shared" si="0"/>
        <v>97.557791668172129</v>
      </c>
    </row>
    <row r="40" spans="1:6" ht="16">
      <c r="A40" s="14" t="s">
        <v>45</v>
      </c>
      <c r="B40" s="15">
        <v>282300</v>
      </c>
      <c r="C40" s="16">
        <f>41602+12053</f>
        <v>53655</v>
      </c>
      <c r="D40" s="16">
        <f>41602+12053</f>
        <v>53655</v>
      </c>
      <c r="E40" s="16">
        <f>31557.65+5056.7</f>
        <v>36614.35</v>
      </c>
      <c r="F40" s="17">
        <f t="shared" si="0"/>
        <v>68.240331749138008</v>
      </c>
    </row>
    <row r="41" spans="1:6" ht="16">
      <c r="A41" s="18" t="s">
        <v>46</v>
      </c>
      <c r="B41" s="15">
        <v>311220</v>
      </c>
      <c r="C41" s="16">
        <v>124280</v>
      </c>
      <c r="D41" s="16">
        <v>124280</v>
      </c>
      <c r="E41" s="16">
        <v>124280</v>
      </c>
      <c r="F41" s="17">
        <f t="shared" si="0"/>
        <v>100</v>
      </c>
    </row>
    <row r="42" spans="1:6" ht="16">
      <c r="A42" s="19" t="s">
        <v>47</v>
      </c>
      <c r="B42" s="15"/>
      <c r="C42" s="20">
        <f>SUM(C7:C41)</f>
        <v>22297402</v>
      </c>
      <c r="D42" s="20">
        <f>SUM(D7:D41)</f>
        <v>22297402</v>
      </c>
      <c r="E42" s="20">
        <f>SUM(E7:E41)</f>
        <v>22217608.210000008</v>
      </c>
      <c r="F42" s="21">
        <f t="shared" si="0"/>
        <v>99.642138622248495</v>
      </c>
    </row>
  </sheetData>
  <mergeCells count="5">
    <mergeCell ref="A1:F1"/>
    <mergeCell ref="A2:F2"/>
    <mergeCell ref="A4:A6"/>
    <mergeCell ref="B4:B6"/>
    <mergeCell ref="C4:C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Wallabia</dc:creator>
  <cp:lastModifiedBy>Wallabia</cp:lastModifiedBy>
  <dcterms:created xsi:type="dcterms:W3CDTF">2015-10-21T06:59:30Z</dcterms:created>
  <dcterms:modified xsi:type="dcterms:W3CDTF">2015-10-21T07:00:25Z</dcterms:modified>
</cp:coreProperties>
</file>